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0875" windowHeight="8175" tabRatio="761" activeTab="1"/>
  </bookViews>
  <sheets>
    <sheet name="показатели факт2010 ВС" sheetId="1" r:id="rId1"/>
    <sheet name="расходы факт2010 ВС" sheetId="2" r:id="rId2"/>
    <sheet name="показатели факт2010 ВО" sheetId="3" r:id="rId3"/>
    <sheet name="расходы факт2010 ВО" sheetId="4" r:id="rId4"/>
  </sheets>
  <definedNames>
    <definedName name="_xlnm.Print_Area" localSheetId="2">'показатели факт2010 ВО'!$A$1:$D$22</definedName>
    <definedName name="_xlnm.Print_Area" localSheetId="0">'показатели факт2010 ВС'!$A$1:$D$27</definedName>
    <definedName name="_xlnm.Print_Area" localSheetId="3">'расходы факт2010 ВО'!$A$1:$C$26</definedName>
    <definedName name="_xlnm.Print_Area" localSheetId="1">'расходы факт2010 ВС'!$A$1:$C$26</definedName>
  </definedNames>
  <calcPr calcId="125725"/>
</workbook>
</file>

<file path=xl/calcChain.xml><?xml version="1.0" encoding="utf-8"?>
<calcChain xmlns="http://schemas.openxmlformats.org/spreadsheetml/2006/main">
  <c r="A13" i="3"/>
  <c r="D14"/>
  <c r="C19" i="4"/>
  <c r="C19" i="2"/>
  <c r="D18" i="1"/>
  <c r="A12" i="3"/>
  <c r="A15" s="1"/>
  <c r="A16" s="1"/>
  <c r="A17" s="1"/>
  <c r="A18" s="1"/>
  <c r="A20" s="1"/>
  <c r="A21" s="1"/>
  <c r="A22" s="1"/>
  <c r="A14" i="1"/>
  <c r="A15" s="1"/>
  <c r="A16" s="1"/>
  <c r="A19" s="1"/>
  <c r="A20" s="1"/>
  <c r="A21" s="1"/>
  <c r="A22" s="1"/>
  <c r="A23" s="1"/>
  <c r="A25" s="1"/>
  <c r="A26" s="1"/>
  <c r="A27" s="1"/>
  <c r="C16" i="4" l="1"/>
  <c r="C25" s="1"/>
  <c r="C14"/>
  <c r="C16" i="2"/>
  <c r="C25" s="1"/>
  <c r="C14"/>
  <c r="D22" i="3" l="1"/>
  <c r="D27" i="1"/>
</calcChain>
</file>

<file path=xl/sharedStrings.xml><?xml version="1.0" encoding="utf-8"?>
<sst xmlns="http://schemas.openxmlformats.org/spreadsheetml/2006/main" count="152" uniqueCount="85">
  <si>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</si>
  <si>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</si>
  <si>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№ п/п</t>
  </si>
  <si>
    <t>Наименование показателя</t>
  </si>
  <si>
    <t>Единица измерения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</si>
  <si>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</si>
  <si>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</si>
  <si>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</si>
  <si>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</si>
  <si>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</si>
  <si>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</si>
  <si>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</si>
  <si>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</si>
  <si>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</si>
  <si>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</si>
  <si>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</si>
  <si>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</si>
  <si>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</si>
  <si>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</si>
  <si>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</si>
  <si>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</si>
  <si>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</si>
  <si>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</si>
  <si>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</si>
  <si>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</si>
  <si>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</si>
  <si>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</si>
  <si>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</si>
  <si>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</si>
  <si>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</si>
  <si>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</si>
  <si>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</si>
  <si>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тыс. руб. (без НДС)</t>
  </si>
  <si>
    <t>№
п/п</t>
  </si>
  <si>
    <t>Величина</t>
  </si>
  <si>
    <t>Расходы на покупаемую электрическую энергию</t>
  </si>
  <si>
    <t>объем электрической энергии,  тыс.кВт*ч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</si>
  <si>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</si>
  <si>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</si>
  <si>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</si>
  <si>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</si>
  <si>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</si>
  <si>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</si>
  <si>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</si>
  <si>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</si>
  <si>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</si>
  <si>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</si>
  <si>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</si>
  <si>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</si>
  <si>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</si>
  <si>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</si>
  <si>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</si>
  <si>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</si>
  <si>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</si>
  <si>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</si>
  <si>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</si>
  <si>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</si>
  <si>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</si>
  <si>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</si>
  <si>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</si>
  <si>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</si>
  <si>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</si>
  <si>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</si>
  <si>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</si>
  <si>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</si>
  <si>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</si>
  <si>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</si>
  <si>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</si>
  <si>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</si>
  <si>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за  2010 год</t>
  </si>
  <si>
    <t>(по Новошахтинскому городскому поселению)</t>
  </si>
  <si>
    <t>Факт 2010г.</t>
  </si>
  <si>
    <t>Структура основных производственных расходов
КГУП "Примтеплоэнерго" за 2010 год 
 в сфере холодного водоснабжения</t>
  </si>
  <si>
    <t>Структура основных производственных расходов
КГУП "Примтеплоэнерго" за 2010 год 
 в сфере  водоотведения</t>
  </si>
  <si>
    <t>(по Новошахтинскому городскому поселению )</t>
  </si>
  <si>
    <t>Объем покупной воды</t>
  </si>
  <si>
    <t>6.1</t>
  </si>
  <si>
    <t>6.2</t>
  </si>
  <si>
    <t xml:space="preserve">Расходы на оплату покупной холодной воды </t>
  </si>
  <si>
    <t>2.1</t>
  </si>
  <si>
    <t>2.2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</si>
  <si>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</si>
  <si>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</si>
  <si>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</si>
  <si>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в том числе 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</si>
</sst>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5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view="pageBreakPreview" zoomScale="80" zoomScaleNormal="60" zoomScaleSheetLayoutView="80" workbookViewId="0">
      <pane xSplit="2" ySplit="10" topLeftCell="C11" activePane="bottomRight" state="frozen"/>
      <selection activeCell="F15" sqref="F15"/>
      <selection pane="topRight" activeCell="F15" sqref="F15"/>
      <selection pane="bottomLeft" activeCell="F15" sqref="F15"/>
      <selection pane="bottomRight" activeCell="A19" sqref="A19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23.25" customHeight="1">
      <c r="A2" s="57" t="s">
        <v>0</v>
      </c>
      <c r="B2" s="57"/>
      <c r="C2" s="57"/>
      <c r="D2" s="57"/>
    </row>
    <row r="3" spans="1:4" ht="23.25" customHeight="1">
      <c r="A3" s="58" t="s">
        <v>1</v>
      </c>
      <c r="B3" s="58"/>
      <c r="C3" s="58"/>
      <c r="D3" s="58"/>
    </row>
    <row r="4" spans="1:4" ht="23.25" customHeight="1">
      <c r="A4" s="58" t="s">
        <v>69</v>
      </c>
      <c r="B4" s="58"/>
      <c r="C4" s="58"/>
      <c r="D4" s="58"/>
    </row>
    <row r="5" spans="1:4" ht="6.75" customHeight="1">
      <c r="A5" s="9"/>
      <c r="B5" s="9"/>
      <c r="C5" s="9"/>
      <c r="D5" s="9"/>
    </row>
    <row r="6" spans="1:4" s="49" customFormat="1" ht="23.25" customHeight="1">
      <c r="A6" s="46" t="s">
        <v>70</v>
      </c>
      <c r="B6" s="48"/>
      <c r="C6" s="48"/>
      <c r="D6" s="48"/>
    </row>
    <row r="7" spans="1:4" ht="10.5" customHeight="1">
      <c r="A7" s="10"/>
      <c r="B7" s="10"/>
      <c r="C7" s="10"/>
      <c r="D7" s="10"/>
    </row>
    <row r="8" spans="1:4" ht="51" customHeight="1">
      <c r="A8" s="11" t="s">
        <v>2</v>
      </c>
      <c r="B8" s="11" t="s">
        <v>3</v>
      </c>
      <c r="C8" s="11" t="s">
        <v>4</v>
      </c>
      <c r="D8" s="52" t="s">
        <v>71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21" customHeight="1">
      <c r="A10" s="59" t="s">
        <v>5</v>
      </c>
      <c r="B10" s="59"/>
      <c r="C10" s="59"/>
      <c r="D10" s="59"/>
    </row>
    <row r="11" spans="1:4" ht="31.5" customHeight="1">
      <c r="A11" s="3" t="s">
        <v>6</v>
      </c>
      <c r="B11" s="5" t="s">
        <v>7</v>
      </c>
      <c r="C11" s="13" t="s">
        <v>8</v>
      </c>
      <c r="D11" s="2">
        <v>875.27399000000003</v>
      </c>
    </row>
    <row r="12" spans="1:4" ht="31.5" customHeight="1">
      <c r="A12" s="3" t="s">
        <v>38</v>
      </c>
      <c r="B12" s="5" t="s">
        <v>75</v>
      </c>
      <c r="C12" s="13" t="s">
        <v>8</v>
      </c>
      <c r="D12" s="55">
        <v>0</v>
      </c>
    </row>
    <row r="13" spans="1:4" ht="31.5" customHeight="1">
      <c r="A13" s="1">
        <v>3</v>
      </c>
      <c r="B13" s="14" t="s">
        <v>9</v>
      </c>
      <c r="C13" s="13" t="s">
        <v>10</v>
      </c>
      <c r="D13" s="15">
        <v>9.41</v>
      </c>
    </row>
    <row r="14" spans="1:4" ht="31.5" customHeight="1">
      <c r="A14" s="1">
        <f t="shared" ref="A14:A16" si="0">A13+1</f>
        <v>4</v>
      </c>
      <c r="B14" s="5" t="s">
        <v>11</v>
      </c>
      <c r="C14" s="13" t="s">
        <v>8</v>
      </c>
      <c r="D14" s="53">
        <v>751.44</v>
      </c>
    </row>
    <row r="15" spans="1:4" ht="30.95" customHeight="1">
      <c r="A15" s="1">
        <f t="shared" si="0"/>
        <v>5</v>
      </c>
      <c r="B15" s="5" t="s">
        <v>12</v>
      </c>
      <c r="C15" s="13" t="s">
        <v>10</v>
      </c>
      <c r="D15" s="2">
        <v>10.098665966650595</v>
      </c>
    </row>
    <row r="16" spans="1:4" ht="30.95" customHeight="1">
      <c r="A16" s="1">
        <f t="shared" si="0"/>
        <v>6</v>
      </c>
      <c r="B16" s="5" t="s">
        <v>13</v>
      </c>
      <c r="C16" s="13" t="s">
        <v>8</v>
      </c>
      <c r="D16" s="2">
        <v>308.17591000000004</v>
      </c>
    </row>
    <row r="17" spans="1:6" ht="31.5" customHeight="1">
      <c r="A17" s="3" t="s">
        <v>76</v>
      </c>
      <c r="B17" s="16" t="s">
        <v>15</v>
      </c>
      <c r="C17" s="13" t="s">
        <v>8</v>
      </c>
      <c r="D17" s="2">
        <v>127.53003</v>
      </c>
      <c r="F17" s="17"/>
    </row>
    <row r="18" spans="1:6" ht="31.5" customHeight="1">
      <c r="A18" s="3" t="s">
        <v>77</v>
      </c>
      <c r="B18" s="16" t="s">
        <v>17</v>
      </c>
      <c r="C18" s="13" t="s">
        <v>8</v>
      </c>
      <c r="D18" s="2">
        <f>D16-D17</f>
        <v>180.64588000000003</v>
      </c>
    </row>
    <row r="19" spans="1:6" ht="31.5" customHeight="1">
      <c r="A19" s="1">
        <f>A16+1</f>
        <v>7</v>
      </c>
      <c r="B19" s="14" t="s">
        <v>18</v>
      </c>
      <c r="C19" s="13" t="s">
        <v>19</v>
      </c>
      <c r="D19" s="15">
        <v>3.4211013285108591</v>
      </c>
    </row>
    <row r="20" spans="1:6" ht="31.5" customHeight="1">
      <c r="A20" s="1">
        <f>A19+1</f>
        <v>8</v>
      </c>
      <c r="B20" s="5" t="s">
        <v>20</v>
      </c>
      <c r="C20" s="13" t="s">
        <v>21</v>
      </c>
      <c r="D20" s="53">
        <v>47.1</v>
      </c>
    </row>
    <row r="21" spans="1:6" ht="31.5" customHeight="1">
      <c r="A21" s="1">
        <f t="shared" ref="A21:A23" si="1">A20+1</f>
        <v>9</v>
      </c>
      <c r="B21" s="5" t="s">
        <v>22</v>
      </c>
      <c r="C21" s="13" t="s">
        <v>23</v>
      </c>
      <c r="D21" s="54">
        <v>9</v>
      </c>
    </row>
    <row r="22" spans="1:6" ht="31.5" customHeight="1">
      <c r="A22" s="1">
        <f t="shared" si="1"/>
        <v>10</v>
      </c>
      <c r="B22" s="5" t="s">
        <v>24</v>
      </c>
      <c r="C22" s="13" t="s">
        <v>23</v>
      </c>
      <c r="D22" s="54">
        <v>1</v>
      </c>
    </row>
    <row r="23" spans="1:6" ht="31.5" customHeight="1">
      <c r="A23" s="1">
        <f t="shared" si="1"/>
        <v>11</v>
      </c>
      <c r="B23" s="5" t="s">
        <v>25</v>
      </c>
      <c r="C23" s="13" t="s">
        <v>26</v>
      </c>
      <c r="D23" s="4">
        <v>37</v>
      </c>
    </row>
    <row r="24" spans="1:6" ht="21.75" customHeight="1">
      <c r="A24" s="60" t="s">
        <v>27</v>
      </c>
      <c r="B24" s="61"/>
      <c r="C24" s="61"/>
      <c r="D24" s="62"/>
    </row>
    <row r="25" spans="1:6" ht="32.25" customHeight="1">
      <c r="A25" s="1">
        <f>A23+1</f>
        <v>12</v>
      </c>
      <c r="B25" s="18" t="s">
        <v>28</v>
      </c>
      <c r="C25" s="19" t="s">
        <v>29</v>
      </c>
      <c r="D25" s="20">
        <v>5322.5456599999998</v>
      </c>
    </row>
    <row r="26" spans="1:6" ht="33" customHeight="1">
      <c r="A26" s="1">
        <f>A25+1</f>
        <v>13</v>
      </c>
      <c r="B26" s="5" t="s">
        <v>30</v>
      </c>
      <c r="C26" s="19" t="s">
        <v>29</v>
      </c>
      <c r="D26" s="20">
        <v>14093.049304178352</v>
      </c>
    </row>
    <row r="27" spans="1:6" ht="36.75" customHeight="1">
      <c r="A27" s="1">
        <f>A26+1</f>
        <v>14</v>
      </c>
      <c r="B27" s="5" t="s">
        <v>31</v>
      </c>
      <c r="C27" s="19" t="s">
        <v>29</v>
      </c>
      <c r="D27" s="20">
        <f>D25-D26</f>
        <v>-8770.5036441783523</v>
      </c>
      <c r="F27" s="21"/>
    </row>
  </sheetData>
  <mergeCells count="5">
    <mergeCell ref="A2:D2"/>
    <mergeCell ref="A3:D3"/>
    <mergeCell ref="A4:D4"/>
    <mergeCell ref="A10:D10"/>
    <mergeCell ref="A24:D24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tabSelected="1" view="pageBreakPreview" zoomScale="80" zoomScaleNormal="90" zoomScaleSheetLayoutView="80" workbookViewId="0">
      <pane xSplit="2" ySplit="10" topLeftCell="C13" activePane="bottomRight" state="frozen"/>
      <selection activeCell="F15" sqref="F15"/>
      <selection pane="topRight" activeCell="F15" sqref="F15"/>
      <selection pane="bottomLeft" activeCell="F15" sqref="F15"/>
      <selection pane="bottomRight" activeCell="C24" sqref="C24"/>
    </sheetView>
  </sheetViews>
  <sheetFormatPr defaultRowHeight="12.75"/>
  <cols>
    <col min="1" max="1" width="8.28515625" style="22" customWidth="1"/>
    <col min="2" max="2" width="64.57031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5.25" customHeight="1">
      <c r="C1" s="23"/>
    </row>
    <row r="2" spans="1:3" ht="60" customHeight="1">
      <c r="A2" s="63" t="s">
        <v>72</v>
      </c>
      <c r="B2" s="63"/>
      <c r="C2" s="63"/>
    </row>
    <row r="3" spans="1:3" ht="6.75" customHeight="1">
      <c r="A3" s="24"/>
      <c r="B3" s="24"/>
      <c r="C3" s="24"/>
    </row>
    <row r="4" spans="1:3" ht="6.75" customHeight="1">
      <c r="A4" s="25"/>
      <c r="B4" s="25"/>
    </row>
    <row r="5" spans="1:3" ht="20.25" customHeight="1">
      <c r="A5" s="46" t="s">
        <v>70</v>
      </c>
      <c r="B5" s="25"/>
      <c r="C5" s="47" t="s">
        <v>32</v>
      </c>
    </row>
    <row r="6" spans="1:3" ht="9.75" customHeight="1">
      <c r="A6" s="25"/>
      <c r="B6" s="25"/>
    </row>
    <row r="7" spans="1:3" ht="17.25" customHeight="1">
      <c r="A7" s="64" t="s">
        <v>33</v>
      </c>
      <c r="B7" s="64" t="s">
        <v>3</v>
      </c>
      <c r="C7" s="67" t="s">
        <v>34</v>
      </c>
    </row>
    <row r="8" spans="1:3" ht="17.25" customHeight="1">
      <c r="A8" s="65"/>
      <c r="B8" s="65"/>
      <c r="C8" s="67"/>
    </row>
    <row r="9" spans="1:3" ht="17.25" customHeight="1">
      <c r="A9" s="66"/>
      <c r="B9" s="66"/>
      <c r="C9" s="67"/>
    </row>
    <row r="10" spans="1:3" ht="17.25" customHeight="1">
      <c r="A10" s="27">
        <v>1</v>
      </c>
      <c r="B10" s="27">
        <v>2</v>
      </c>
      <c r="C10" s="27">
        <v>3</v>
      </c>
    </row>
    <row r="11" spans="1:3" ht="17.25" customHeight="1">
      <c r="A11" s="27">
        <v>1</v>
      </c>
      <c r="B11" s="14" t="s">
        <v>78</v>
      </c>
      <c r="C11" s="56">
        <v>0</v>
      </c>
    </row>
    <row r="12" spans="1:3" ht="18.75" customHeight="1">
      <c r="A12" s="28" t="s">
        <v>38</v>
      </c>
      <c r="B12" s="14" t="s">
        <v>35</v>
      </c>
      <c r="C12" s="29">
        <v>8815.6268400000008</v>
      </c>
    </row>
    <row r="13" spans="1:3" ht="18" customHeight="1">
      <c r="A13" s="28" t="s">
        <v>79</v>
      </c>
      <c r="B13" s="30" t="s">
        <v>36</v>
      </c>
      <c r="C13" s="29">
        <v>2994.4010100000005</v>
      </c>
    </row>
    <row r="14" spans="1:3" ht="18" customHeight="1">
      <c r="A14" s="28" t="s">
        <v>80</v>
      </c>
      <c r="B14" s="30" t="s">
        <v>37</v>
      </c>
      <c r="C14" s="31">
        <f>IF(C13=0,,C12/C13)</f>
        <v>2.9440368242461954</v>
      </c>
    </row>
    <row r="15" spans="1:3" ht="18" customHeight="1">
      <c r="A15" s="28" t="s">
        <v>40</v>
      </c>
      <c r="B15" s="14" t="s">
        <v>39</v>
      </c>
      <c r="C15" s="29">
        <v>83.597399999999993</v>
      </c>
    </row>
    <row r="16" spans="1:3" s="35" customFormat="1" ht="31.5">
      <c r="A16" s="32" t="s">
        <v>44</v>
      </c>
      <c r="B16" s="33" t="s">
        <v>41</v>
      </c>
      <c r="C16" s="34">
        <f>SUM(C17:C18)</f>
        <v>9981.7202399999987</v>
      </c>
    </row>
    <row r="17" spans="1:4" ht="18" customHeight="1">
      <c r="A17" s="28" t="s">
        <v>46</v>
      </c>
      <c r="B17" s="36" t="s">
        <v>42</v>
      </c>
      <c r="C17" s="29">
        <v>7982.3735499999984</v>
      </c>
    </row>
    <row r="18" spans="1:4" ht="18" customHeight="1">
      <c r="A18" s="28" t="s">
        <v>48</v>
      </c>
      <c r="B18" s="36" t="s">
        <v>43</v>
      </c>
      <c r="C18" s="29">
        <v>1999.3466900000003</v>
      </c>
    </row>
    <row r="19" spans="1:4" s="35" customFormat="1" ht="18" customHeight="1">
      <c r="A19" s="37" t="s">
        <v>50</v>
      </c>
      <c r="B19" s="38" t="s">
        <v>45</v>
      </c>
      <c r="C19" s="34">
        <f>SUM(C20:C21)</f>
        <v>61.595140000000001</v>
      </c>
    </row>
    <row r="20" spans="1:4" ht="18" customHeight="1">
      <c r="A20" s="28" t="s">
        <v>14</v>
      </c>
      <c r="B20" s="36" t="s">
        <v>47</v>
      </c>
      <c r="C20" s="29">
        <v>0</v>
      </c>
    </row>
    <row r="21" spans="1:4" ht="18" customHeight="1">
      <c r="A21" s="28" t="s">
        <v>16</v>
      </c>
      <c r="B21" s="36" t="s">
        <v>49</v>
      </c>
      <c r="C21" s="29">
        <v>61.595140000000001</v>
      </c>
    </row>
    <row r="22" spans="1:4" ht="18" customHeight="1">
      <c r="A22" s="28" t="s">
        <v>52</v>
      </c>
      <c r="B22" s="39" t="s">
        <v>51</v>
      </c>
      <c r="C22" s="29">
        <v>1872.8171799999998</v>
      </c>
    </row>
    <row r="23" spans="1:4" ht="58.5" customHeight="1">
      <c r="A23" s="28"/>
      <c r="B23" s="39" t="s">
        <v>84</v>
      </c>
      <c r="C23" s="29">
        <v>0</v>
      </c>
    </row>
    <row r="24" spans="1:4" ht="31.5">
      <c r="A24" s="28" t="s">
        <v>54</v>
      </c>
      <c r="B24" s="39" t="s">
        <v>53</v>
      </c>
      <c r="C24" s="29">
        <v>9709.5993258216477</v>
      </c>
    </row>
    <row r="25" spans="1:4" ht="31.5">
      <c r="A25" s="28" t="s">
        <v>56</v>
      </c>
      <c r="B25" s="39" t="s">
        <v>55</v>
      </c>
      <c r="C25" s="29">
        <f>C24+C26-C12-C15-C16-C19-C22</f>
        <v>2987.2918299999992</v>
      </c>
    </row>
    <row r="26" spans="1:4" s="35" customFormat="1" ht="20.25" customHeight="1">
      <c r="A26" s="37" t="s">
        <v>81</v>
      </c>
      <c r="B26" s="38" t="s">
        <v>57</v>
      </c>
      <c r="C26" s="34">
        <v>14093.049304178352</v>
      </c>
      <c r="D26" s="40"/>
    </row>
    <row r="27" spans="1:4" s="44" customFormat="1" ht="12" customHeight="1">
      <c r="A27" s="41"/>
      <c r="B27" s="42"/>
      <c r="C27" s="43"/>
    </row>
    <row r="28" spans="1:4" ht="15.75" customHeight="1">
      <c r="A28" s="45"/>
      <c r="B28" s="45"/>
      <c r="C28" s="45"/>
    </row>
    <row r="29" spans="1:4">
      <c r="A29" s="22" t="s">
        <v>58</v>
      </c>
    </row>
    <row r="31" spans="1:4" ht="15.75" customHeight="1"/>
    <row r="32" spans="1:4" ht="15.75" customHeight="1"/>
    <row r="33" spans="2:2" ht="15.75" customHeight="1">
      <c r="B33" s="25"/>
    </row>
    <row r="34" spans="2:2" ht="15.75" customHeight="1">
      <c r="B34" s="25"/>
    </row>
    <row r="35" spans="2:2" ht="15.75" customHeight="1">
      <c r="B35" s="25"/>
    </row>
    <row r="36" spans="2:2" ht="15.75" customHeight="1">
      <c r="B36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view="pageBreakPreview" zoomScale="80" zoomScaleNormal="60" zoomScaleSheetLayoutView="80" workbookViewId="0">
      <pane xSplit="2" ySplit="10" topLeftCell="C17" activePane="bottomRight" state="frozen"/>
      <selection activeCell="F15" sqref="F15"/>
      <selection pane="topRight" activeCell="F15" sqref="F15"/>
      <selection pane="bottomLeft" activeCell="F15" sqref="F15"/>
      <selection pane="bottomRight" activeCell="A15" sqref="A15"/>
    </sheetView>
  </sheetViews>
  <sheetFormatPr defaultRowHeight="33.950000000000003" customHeight="1"/>
  <cols>
    <col min="1" max="1" width="7.5703125" style="6" customWidth="1"/>
    <col min="2" max="2" width="84.5703125" style="6" customWidth="1"/>
    <col min="3" max="3" width="13.5703125" style="7" customWidth="1"/>
    <col min="4" max="4" width="23" style="6" customWidth="1"/>
    <col min="5" max="5" width="5.28515625" style="6" customWidth="1"/>
    <col min="6" max="6" width="16" style="6" customWidth="1"/>
    <col min="7" max="16384" width="9.140625" style="6"/>
  </cols>
  <sheetData>
    <row r="1" spans="1:4" ht="5.25" customHeight="1">
      <c r="D1" s="8"/>
    </row>
    <row r="2" spans="1:4" ht="19.5" customHeight="1">
      <c r="A2" s="57" t="s">
        <v>0</v>
      </c>
      <c r="B2" s="57"/>
      <c r="C2" s="57"/>
      <c r="D2" s="57"/>
    </row>
    <row r="3" spans="1:4" ht="19.5" customHeight="1">
      <c r="A3" s="58" t="s">
        <v>59</v>
      </c>
      <c r="B3" s="58"/>
      <c r="C3" s="58"/>
      <c r="D3" s="58"/>
    </row>
    <row r="4" spans="1:4" ht="19.5" customHeight="1">
      <c r="A4" s="58" t="s">
        <v>69</v>
      </c>
      <c r="B4" s="58"/>
      <c r="C4" s="58"/>
      <c r="D4" s="58"/>
    </row>
    <row r="5" spans="1:4" ht="6.75" customHeight="1">
      <c r="A5" s="9"/>
      <c r="B5" s="9"/>
      <c r="C5" s="9"/>
      <c r="D5" s="9"/>
    </row>
    <row r="6" spans="1:4" s="49" customFormat="1" ht="27" customHeight="1">
      <c r="A6" s="46" t="s">
        <v>70</v>
      </c>
      <c r="B6" s="48"/>
      <c r="C6" s="48"/>
      <c r="D6" s="48"/>
    </row>
    <row r="7" spans="1:4" ht="7.5" customHeight="1">
      <c r="A7" s="10"/>
      <c r="B7" s="10"/>
      <c r="C7" s="10"/>
      <c r="D7" s="10"/>
    </row>
    <row r="8" spans="1:4" ht="44.25" customHeight="1">
      <c r="A8" s="11" t="s">
        <v>2</v>
      </c>
      <c r="B8" s="11" t="s">
        <v>3</v>
      </c>
      <c r="C8" s="11" t="s">
        <v>4</v>
      </c>
      <c r="D8" s="52" t="s">
        <v>71</v>
      </c>
    </row>
    <row r="9" spans="1:4" ht="21" customHeight="1">
      <c r="A9" s="12">
        <v>1</v>
      </c>
      <c r="B9" s="12">
        <v>2</v>
      </c>
      <c r="C9" s="12">
        <v>3</v>
      </c>
      <c r="D9" s="12">
        <v>4</v>
      </c>
    </row>
    <row r="10" spans="1:4" ht="35.25" customHeight="1">
      <c r="A10" s="59" t="s">
        <v>5</v>
      </c>
      <c r="B10" s="59"/>
      <c r="C10" s="59"/>
      <c r="D10" s="59"/>
    </row>
    <row r="11" spans="1:4" ht="31.5" customHeight="1">
      <c r="A11" s="3" t="s">
        <v>6</v>
      </c>
      <c r="B11" s="5" t="s">
        <v>60</v>
      </c>
      <c r="C11" s="13" t="s">
        <v>8</v>
      </c>
      <c r="D11" s="2">
        <v>364.50662999999997</v>
      </c>
    </row>
    <row r="12" spans="1:4" ht="30.95" customHeight="1">
      <c r="A12" s="1">
        <f>A11+1</f>
        <v>2</v>
      </c>
      <c r="B12" s="5" t="s">
        <v>61</v>
      </c>
      <c r="C12" s="13" t="s">
        <v>8</v>
      </c>
      <c r="D12" s="2">
        <v>364.48263000000003</v>
      </c>
    </row>
    <row r="13" spans="1:4" ht="30.95" customHeight="1">
      <c r="A13" s="1">
        <f t="shared" ref="A13" si="0">A12+1</f>
        <v>3</v>
      </c>
      <c r="B13" s="5" t="s">
        <v>82</v>
      </c>
      <c r="C13" s="13" t="s">
        <v>8</v>
      </c>
      <c r="D13" s="53">
        <v>0</v>
      </c>
    </row>
    <row r="14" spans="1:4" ht="30.95" customHeight="1">
      <c r="A14" s="1">
        <v>4</v>
      </c>
      <c r="B14" s="5" t="s">
        <v>62</v>
      </c>
      <c r="C14" s="13" t="s">
        <v>8</v>
      </c>
      <c r="D14" s="53">
        <f>D11</f>
        <v>364.50662999999997</v>
      </c>
    </row>
    <row r="15" spans="1:4" ht="31.5" customHeight="1">
      <c r="A15" s="1">
        <f t="shared" ref="A15:A18" si="1">A14+1</f>
        <v>5</v>
      </c>
      <c r="B15" s="5" t="s">
        <v>63</v>
      </c>
      <c r="C15" s="13" t="s">
        <v>21</v>
      </c>
      <c r="D15" s="53">
        <v>9.1</v>
      </c>
    </row>
    <row r="16" spans="1:4" ht="31.5" customHeight="1">
      <c r="A16" s="1">
        <f t="shared" si="1"/>
        <v>6</v>
      </c>
      <c r="B16" s="5" t="s">
        <v>64</v>
      </c>
      <c r="C16" s="13" t="s">
        <v>23</v>
      </c>
      <c r="D16" s="54">
        <v>2</v>
      </c>
    </row>
    <row r="17" spans="1:6" ht="31.5" customHeight="1">
      <c r="A17" s="1">
        <f t="shared" si="1"/>
        <v>7</v>
      </c>
      <c r="B17" s="5" t="s">
        <v>65</v>
      </c>
      <c r="C17" s="13" t="s">
        <v>23</v>
      </c>
      <c r="D17" s="54">
        <v>1</v>
      </c>
    </row>
    <row r="18" spans="1:6" ht="31.5" customHeight="1">
      <c r="A18" s="1">
        <f t="shared" si="1"/>
        <v>8</v>
      </c>
      <c r="B18" s="5" t="s">
        <v>25</v>
      </c>
      <c r="C18" s="13" t="s">
        <v>26</v>
      </c>
      <c r="D18" s="4">
        <v>16</v>
      </c>
    </row>
    <row r="19" spans="1:6" ht="35.25" customHeight="1">
      <c r="A19" s="60" t="s">
        <v>27</v>
      </c>
      <c r="B19" s="61"/>
      <c r="C19" s="61"/>
      <c r="D19" s="62"/>
    </row>
    <row r="20" spans="1:6" ht="32.25" customHeight="1">
      <c r="A20" s="1">
        <f>A18+1</f>
        <v>9</v>
      </c>
      <c r="B20" s="18" t="s">
        <v>66</v>
      </c>
      <c r="C20" s="19" t="s">
        <v>29</v>
      </c>
      <c r="D20" s="20">
        <v>3823.9439400000001</v>
      </c>
    </row>
    <row r="21" spans="1:6" ht="33" customHeight="1">
      <c r="A21" s="1">
        <f>A20+1</f>
        <v>10</v>
      </c>
      <c r="B21" s="5" t="s">
        <v>67</v>
      </c>
      <c r="C21" s="19" t="s">
        <v>29</v>
      </c>
      <c r="D21" s="20">
        <v>6557.107860000001</v>
      </c>
    </row>
    <row r="22" spans="1:6" ht="36.75" customHeight="1">
      <c r="A22" s="1">
        <f>A21+1</f>
        <v>11</v>
      </c>
      <c r="B22" s="5" t="s">
        <v>68</v>
      </c>
      <c r="C22" s="19" t="s">
        <v>29</v>
      </c>
      <c r="D22" s="20">
        <f>D20-D21</f>
        <v>-2733.1639200000009</v>
      </c>
      <c r="F22" s="21"/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view="pageBreakPreview" zoomScale="80" zoomScaleNormal="90" zoomScaleSheetLayoutView="80" workbookViewId="0">
      <pane xSplit="2" ySplit="10" topLeftCell="C14" activePane="bottomRight" state="frozen"/>
      <selection activeCell="F15" sqref="F15"/>
      <selection pane="topRight" activeCell="F15" sqref="F15"/>
      <selection pane="bottomLeft" activeCell="F15" sqref="F15"/>
      <selection pane="bottomRight" activeCell="C25" sqref="C25"/>
    </sheetView>
  </sheetViews>
  <sheetFormatPr defaultRowHeight="12.75"/>
  <cols>
    <col min="1" max="1" width="8.28515625" style="22" customWidth="1"/>
    <col min="2" max="2" width="70.28515625" style="22" customWidth="1"/>
    <col min="3" max="3" width="18.42578125" style="22" customWidth="1"/>
    <col min="4" max="4" width="12.5703125" style="22" customWidth="1"/>
    <col min="5" max="16384" width="9.140625" style="22"/>
  </cols>
  <sheetData>
    <row r="1" spans="1:3" ht="4.5" customHeight="1">
      <c r="C1" s="23"/>
    </row>
    <row r="2" spans="1:3" ht="59.25" customHeight="1">
      <c r="A2" s="63" t="s">
        <v>73</v>
      </c>
      <c r="B2" s="63"/>
      <c r="C2" s="63"/>
    </row>
    <row r="3" spans="1:3" ht="7.5" customHeight="1">
      <c r="A3" s="24"/>
      <c r="B3" s="24"/>
      <c r="C3" s="24"/>
    </row>
    <row r="4" spans="1:3" ht="7.5" customHeight="1">
      <c r="A4" s="25"/>
      <c r="B4" s="25"/>
    </row>
    <row r="5" spans="1:3" s="50" customFormat="1" ht="20.25" customHeight="1">
      <c r="A5" s="46" t="s">
        <v>74</v>
      </c>
      <c r="C5" s="51" t="s">
        <v>32</v>
      </c>
    </row>
    <row r="6" spans="1:3" ht="5.25" customHeight="1">
      <c r="A6" s="25"/>
      <c r="B6" s="25"/>
      <c r="C6" s="26"/>
    </row>
    <row r="7" spans="1:3" ht="16.5" customHeight="1">
      <c r="A7" s="64" t="s">
        <v>33</v>
      </c>
      <c r="B7" s="64" t="s">
        <v>3</v>
      </c>
      <c r="C7" s="67" t="s">
        <v>34</v>
      </c>
    </row>
    <row r="8" spans="1:3" ht="16.5" customHeight="1">
      <c r="A8" s="65"/>
      <c r="B8" s="65"/>
      <c r="C8" s="67"/>
    </row>
    <row r="9" spans="1:3" ht="16.5" customHeight="1">
      <c r="A9" s="66"/>
      <c r="B9" s="66"/>
      <c r="C9" s="67"/>
    </row>
    <row r="10" spans="1:3" ht="17.25" customHeight="1">
      <c r="A10" s="27">
        <v>1</v>
      </c>
      <c r="B10" s="27">
        <v>2</v>
      </c>
      <c r="C10" s="27">
        <v>3</v>
      </c>
    </row>
    <row r="11" spans="1:3" ht="31.5" customHeight="1">
      <c r="A11" s="27">
        <v>1</v>
      </c>
      <c r="B11" s="14" t="s">
        <v>83</v>
      </c>
      <c r="C11" s="56">
        <v>0</v>
      </c>
    </row>
    <row r="12" spans="1:3" ht="18.75" customHeight="1">
      <c r="A12" s="28" t="s">
        <v>38</v>
      </c>
      <c r="B12" s="14" t="s">
        <v>35</v>
      </c>
      <c r="C12" s="29">
        <v>843.35688000000005</v>
      </c>
    </row>
    <row r="13" spans="1:3" ht="18" customHeight="1">
      <c r="A13" s="28" t="s">
        <v>79</v>
      </c>
      <c r="B13" s="30" t="s">
        <v>36</v>
      </c>
      <c r="C13" s="29">
        <v>262.72799999999995</v>
      </c>
    </row>
    <row r="14" spans="1:3" ht="18" customHeight="1">
      <c r="A14" s="28" t="s">
        <v>80</v>
      </c>
      <c r="B14" s="30" t="s">
        <v>37</v>
      </c>
      <c r="C14" s="31">
        <f>IF(C13=0,,C12/C13)</f>
        <v>3.2100000000000009</v>
      </c>
    </row>
    <row r="15" spans="1:3" ht="18" customHeight="1">
      <c r="A15" s="28" t="s">
        <v>40</v>
      </c>
      <c r="B15" s="14" t="s">
        <v>39</v>
      </c>
      <c r="C15" s="29">
        <v>40.214830000000006</v>
      </c>
    </row>
    <row r="16" spans="1:3" s="35" customFormat="1" ht="31.5">
      <c r="A16" s="32" t="s">
        <v>44</v>
      </c>
      <c r="B16" s="33" t="s">
        <v>41</v>
      </c>
      <c r="C16" s="34">
        <f>SUM(C17:C18)</f>
        <v>3728.5805</v>
      </c>
    </row>
    <row r="17" spans="1:4" ht="18" customHeight="1">
      <c r="A17" s="28" t="s">
        <v>46</v>
      </c>
      <c r="B17" s="36" t="s">
        <v>42</v>
      </c>
      <c r="C17" s="29">
        <v>2977.1055500000002</v>
      </c>
    </row>
    <row r="18" spans="1:4" ht="18" customHeight="1">
      <c r="A18" s="28" t="s">
        <v>48</v>
      </c>
      <c r="B18" s="36" t="s">
        <v>43</v>
      </c>
      <c r="C18" s="29">
        <v>751.47495000000004</v>
      </c>
    </row>
    <row r="19" spans="1:4" s="35" customFormat="1" ht="18" customHeight="1">
      <c r="A19" s="37" t="s">
        <v>50</v>
      </c>
      <c r="B19" s="38" t="s">
        <v>45</v>
      </c>
      <c r="C19" s="34">
        <f>SUM(C20:C21)</f>
        <v>58.221060000000001</v>
      </c>
    </row>
    <row r="20" spans="1:4" ht="18" customHeight="1">
      <c r="A20" s="28" t="s">
        <v>14</v>
      </c>
      <c r="B20" s="36" t="s">
        <v>47</v>
      </c>
      <c r="C20" s="29">
        <v>0</v>
      </c>
    </row>
    <row r="21" spans="1:4" ht="18" customHeight="1">
      <c r="A21" s="28" t="s">
        <v>16</v>
      </c>
      <c r="B21" s="36" t="s">
        <v>49</v>
      </c>
      <c r="C21" s="29">
        <v>58.221060000000001</v>
      </c>
    </row>
    <row r="22" spans="1:4" ht="18" customHeight="1">
      <c r="A22" s="28" t="s">
        <v>52</v>
      </c>
      <c r="B22" s="39" t="s">
        <v>51</v>
      </c>
      <c r="C22" s="29">
        <v>107.65329000000001</v>
      </c>
    </row>
    <row r="23" spans="1:4" ht="31.5" hidden="1">
      <c r="A23" s="28"/>
      <c r="B23" s="39" t="s">
        <v>53</v>
      </c>
      <c r="C23" s="29">
        <v>0</v>
      </c>
    </row>
    <row r="24" spans="1:4" ht="47.25">
      <c r="A24" s="28"/>
      <c r="B24" s="39" t="s">
        <v>84</v>
      </c>
      <c r="C24" s="29">
        <v>0</v>
      </c>
    </row>
    <row r="25" spans="1:4" ht="15.75">
      <c r="A25" s="28" t="s">
        <v>54</v>
      </c>
      <c r="B25" s="39" t="s">
        <v>55</v>
      </c>
      <c r="C25" s="29">
        <f>C23+C26-C12-C15-C16-C19-C22</f>
        <v>1779.0813000000007</v>
      </c>
    </row>
    <row r="26" spans="1:4" s="35" customFormat="1" ht="20.25" customHeight="1">
      <c r="A26" s="37" t="s">
        <v>56</v>
      </c>
      <c r="B26" s="38" t="s">
        <v>57</v>
      </c>
      <c r="C26" s="34">
        <v>6557.107860000001</v>
      </c>
      <c r="D26" s="40"/>
    </row>
    <row r="27" spans="1:4" s="44" customFormat="1" ht="12" customHeight="1">
      <c r="A27" s="41"/>
      <c r="B27" s="42"/>
      <c r="C27" s="43"/>
    </row>
    <row r="28" spans="1:4" ht="15.75" customHeight="1">
      <c r="A28" s="45"/>
      <c r="B28" s="45"/>
      <c r="C28" s="45"/>
    </row>
    <row r="29" spans="1:4">
      <c r="A29" s="22" t="s">
        <v>58</v>
      </c>
    </row>
    <row r="31" spans="1:4" ht="15.75" customHeight="1"/>
    <row r="32" spans="1:4" ht="15.75" customHeight="1"/>
    <row r="33" spans="2:2" ht="15.75" customHeight="1">
      <c r="B33" s="25"/>
    </row>
    <row r="34" spans="2:2" ht="15.75" customHeight="1">
      <c r="B34" s="25"/>
    </row>
    <row r="35" spans="2:2" ht="15.75" customHeight="1">
      <c r="B35" s="25"/>
    </row>
    <row r="36" spans="2:2" ht="15.75" customHeight="1">
      <c r="B36" s="25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факт2010 ВС</vt:lpstr>
      <vt:lpstr>расходы факт2010 ВС</vt:lpstr>
      <vt:lpstr>показатели факт2010 ВО</vt:lpstr>
      <vt:lpstr>расходы факт2010 ВО</vt:lpstr>
      <vt:lpstr>'показатели факт2010 ВО'!Область_печати</vt:lpstr>
      <vt:lpstr>'показатели факт2010 ВС'!Область_печати</vt:lpstr>
      <vt:lpstr>'расходы факт2010 ВО'!Область_печати</vt:lpstr>
      <vt:lpstr>'расходы факт2010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Сидорова</cp:lastModifiedBy>
  <dcterms:created xsi:type="dcterms:W3CDTF">2010-11-09T06:17:34Z</dcterms:created>
  <dcterms:modified xsi:type="dcterms:W3CDTF">2011-11-03T05:25:45Z</dcterms:modified>
</cp:coreProperties>
</file>